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9990" windowHeight="6990" activeTab="0"/>
  </bookViews>
  <sheets>
    <sheet name="Отчет" sheetId="1" r:id="rId1"/>
  </sheets>
  <definedNames>
    <definedName name="_xlnm.Print_Titles" localSheetId="0">'Отчет'!$5:$5</definedName>
  </definedNames>
  <calcPr fullCalcOnLoad="1"/>
</workbook>
</file>

<file path=xl/sharedStrings.xml><?xml version="1.0" encoding="utf-8"?>
<sst xmlns="http://schemas.openxmlformats.org/spreadsheetml/2006/main" count="49" uniqueCount="48">
  <si>
    <t/>
  </si>
  <si>
    <t>ЦСР</t>
  </si>
  <si>
    <t>8</t>
  </si>
  <si>
    <t>7</t>
  </si>
  <si>
    <t>5</t>
  </si>
  <si>
    <t>6</t>
  </si>
  <si>
    <t>1</t>
  </si>
  <si>
    <t>2</t>
  </si>
  <si>
    <t>№ п/п</t>
  </si>
  <si>
    <t>ВСЕГО:</t>
  </si>
  <si>
    <t xml:space="preserve">Аналитическая информация об исполнении </t>
  </si>
  <si>
    <t>ПРОГРАММНЫЕ расходы</t>
  </si>
  <si>
    <t>тыс. рублей</t>
  </si>
  <si>
    <t>Непрограммные расходы</t>
  </si>
  <si>
    <t>муниципальных программ Терновского муниципального района</t>
  </si>
  <si>
    <t>02 0 0000</t>
  </si>
  <si>
    <t>05 0 0000</t>
  </si>
  <si>
    <t>10 0 0000</t>
  </si>
  <si>
    <t>11 0 0000</t>
  </si>
  <si>
    <t>Муниципальная программа Терновского муниципального района Воронежской области «Охрана окружающей среды»</t>
  </si>
  <si>
    <t>12 0 0000</t>
  </si>
  <si>
    <t>13 0 0000</t>
  </si>
  <si>
    <t>15 0 0000</t>
  </si>
  <si>
    <t>24 0 0000</t>
  </si>
  <si>
    <t>25 0 0000</t>
  </si>
  <si>
    <t>39 0 0000</t>
  </si>
  <si>
    <t>58 0 0000</t>
  </si>
  <si>
    <t>9</t>
  </si>
  <si>
    <t>10</t>
  </si>
  <si>
    <t>4</t>
  </si>
  <si>
    <t>Наименование муниципальной программы</t>
  </si>
  <si>
    <t xml:space="preserve"> «Развитие образования»</t>
  </si>
  <si>
    <t xml:space="preserve"> «Обеспечение доступным и комфортным жильем и коммунальными услугами населения Терновского муниципального района Воронежской области»</t>
  </si>
  <si>
    <t xml:space="preserve"> «Защита населения и территории Терновского муниципального района от чрезвычайных ситуаций, обеспечение пожарной безопасности и безопасности людей на водных объектах»</t>
  </si>
  <si>
    <t>«Развитие физической культуры и спорта»</t>
  </si>
  <si>
    <t>«Развитие культуры и туризма»</t>
  </si>
  <si>
    <t>«Экономическое развитие и инновационная экономика»</t>
  </si>
  <si>
    <t>«Развитие транспортной системы»</t>
  </si>
  <si>
    <t>«Развитие сельского хозяйства, производства пищевых продуктов и инфраструктуры агропродовольственного рынка»</t>
  </si>
  <si>
    <t>«Управление муниципальными финансами, создание условий для эффективного и ответственного управления муниципальными финансами, повышение устойчивости бюджета Терновского муниципального Воронежской области»</t>
  </si>
  <si>
    <t>«Содействие развитию муниципальных образований и местного самоуправления»</t>
  </si>
  <si>
    <t>Факт за  2023 г</t>
  </si>
  <si>
    <t>3</t>
  </si>
  <si>
    <t xml:space="preserve"> за 1 квартал 2024 года</t>
  </si>
  <si>
    <t>План на 2024 год</t>
  </si>
  <si>
    <t>Факт за  2024 г</t>
  </si>
  <si>
    <t>% исполнения        2024 г от годового плана</t>
  </si>
  <si>
    <t>Темп роста/ снижения  факта . 2024г. к факту  2023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</si>
</sst>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* #,##0_);_(\$* \(#,##0\);_(\$* &quot;-&quot;_);_(@_)"/>
    <numFmt numFmtId="173" formatCode="_(* #,##0.00_);_(* \(#,##0.00\);_(* &quot;-&quot;??_);_(@_)"/>
    <numFmt numFmtId="174" formatCode="_(\$* #,##0.00_);_(\$* \(#,##0.00\);_(\$* &quot;-&quot;??_);_(@_)"/>
    <numFmt numFmtId="175" formatCode="#,##0.0"/>
    <numFmt numFmtId="176" formatCode="0000000"/>
    <numFmt numFmtId="177" formatCode="000000"/>
    <numFmt numFmtId="178" formatCode="0.0"/>
    <numFmt numFmtId="179" formatCode="#,##0.0_ ;[Red]\-#,##0.0\ "/>
    <numFmt numFmtId="180" formatCode="#,##0.000"/>
    <numFmt numFmtId="181" formatCode="#,##0.0000"/>
  </numFmts>
  <fonts count="51">
    <font>
      <sz val="10"/>
      <color indexed="8"/>
      <name val="Arial"/>
      <family val="2"/>
    </font>
    <font>
      <sz val="10"/>
      <name val="Arial Cyr"/>
      <family val="0"/>
    </font>
    <font>
      <b/>
      <sz val="14"/>
      <color indexed="8"/>
      <name val="Arial"/>
      <family val="2"/>
    </font>
    <font>
      <sz val="12"/>
      <color indexed="8"/>
      <name val="Times New Roman"/>
      <family val="1"/>
    </font>
    <font>
      <b/>
      <sz val="14"/>
      <color indexed="8"/>
      <name val="Tahoma"/>
      <family val="2"/>
    </font>
    <font>
      <sz val="12"/>
      <name val="Times New Roman"/>
      <family val="1"/>
    </font>
    <font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u val="single"/>
      <sz val="8.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u val="single"/>
      <sz val="8.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B9CDE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8"/>
      </left>
      <right>
        <color indexed="8"/>
      </right>
      <top>
        <color indexed="8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" fontId="30" fillId="20" borderId="1">
      <alignment horizontal="right" vertical="top" wrapText="1" shrinkToFit="1"/>
      <protection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1" fillId="27" borderId="2" applyNumberFormat="0" applyAlignment="0" applyProtection="0"/>
    <xf numFmtId="0" fontId="32" fillId="28" borderId="3" applyNumberFormat="0" applyAlignment="0" applyProtection="0"/>
    <xf numFmtId="0" fontId="33" fillId="28" borderId="2" applyNumberFormat="0" applyAlignment="0" applyProtection="0"/>
    <xf numFmtId="0" fontId="34" fillId="0" borderId="0" applyNumberFormat="0" applyFill="0" applyBorder="0" applyAlignment="0" applyProtection="0"/>
    <xf numFmtId="174" fontId="0" fillId="0" borderId="0">
      <alignment/>
      <protection/>
    </xf>
    <xf numFmtId="45" fontId="0" fillId="0" borderId="0">
      <alignment/>
      <protection/>
    </xf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9" borderId="8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>
      <alignment/>
      <protection/>
    </xf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72" fontId="0" fillId="0" borderId="0">
      <alignment/>
      <protection/>
    </xf>
    <xf numFmtId="173" fontId="0" fillId="0" borderId="0">
      <alignment/>
      <protection/>
    </xf>
    <xf numFmtId="171" fontId="28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32"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Border="1" applyAlignment="1">
      <alignment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49" fontId="49" fillId="0" borderId="11" xfId="62" applyNumberFormat="1" applyFont="1" applyFill="1" applyBorder="1" applyAlignment="1">
      <alignment horizontal="center" vertical="center" wrapText="1"/>
      <protection/>
    </xf>
    <xf numFmtId="49" fontId="49" fillId="0" borderId="11" xfId="0" applyNumberFormat="1" applyFont="1" applyFill="1" applyBorder="1" applyAlignment="1">
      <alignment horizontal="center" vertical="center" wrapText="1"/>
    </xf>
    <xf numFmtId="49" fontId="49" fillId="0" borderId="11" xfId="0" applyNumberFormat="1" applyFont="1" applyFill="1" applyBorder="1" applyAlignment="1">
      <alignment horizontal="center" vertical="center"/>
    </xf>
    <xf numFmtId="175" fontId="5" fillId="0" borderId="11" xfId="0" applyNumberFormat="1" applyFont="1" applyBorder="1" applyAlignment="1">
      <alignment horizontal="center" vertical="center" wrapText="1"/>
    </xf>
    <xf numFmtId="175" fontId="5" fillId="0" borderId="11" xfId="0" applyNumberFormat="1" applyFont="1" applyBorder="1" applyAlignment="1">
      <alignment horizontal="right" wrapText="1"/>
    </xf>
    <xf numFmtId="4" fontId="3" fillId="0" borderId="0" xfId="0" applyNumberFormat="1" applyFont="1" applyAlignment="1">
      <alignment/>
    </xf>
    <xf numFmtId="4" fontId="3" fillId="0" borderId="12" xfId="0" applyNumberFormat="1" applyFont="1" applyBorder="1" applyAlignment="1">
      <alignment/>
    </xf>
    <xf numFmtId="4" fontId="3" fillId="35" borderId="11" xfId="0" applyNumberFormat="1" applyFont="1" applyFill="1" applyBorder="1" applyAlignment="1">
      <alignment horizontal="left" wrapText="1"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36" borderId="11" xfId="0" applyFont="1" applyFill="1" applyBorder="1" applyAlignment="1">
      <alignment horizontal="center" vertical="center" wrapText="1"/>
    </xf>
    <xf numFmtId="4" fontId="5" fillId="0" borderId="13" xfId="0" applyNumberFormat="1" applyFont="1" applyBorder="1" applyAlignment="1">
      <alignment/>
    </xf>
    <xf numFmtId="4" fontId="5" fillId="35" borderId="11" xfId="0" applyNumberFormat="1" applyFont="1" applyFill="1" applyBorder="1" applyAlignment="1">
      <alignment horizontal="left" wrapText="1"/>
    </xf>
    <xf numFmtId="4" fontId="5" fillId="0" borderId="0" xfId="0" applyNumberFormat="1" applyFont="1" applyAlignment="1">
      <alignment/>
    </xf>
    <xf numFmtId="4" fontId="50" fillId="37" borderId="11" xfId="33" applyNumberFormat="1" applyFont="1" applyFill="1" applyBorder="1" applyAlignment="1" applyProtection="1">
      <alignment horizontal="center" wrapText="1" shrinkToFit="1"/>
      <protection/>
    </xf>
    <xf numFmtId="4" fontId="5" fillId="0" borderId="14" xfId="0" applyNumberFormat="1" applyFont="1" applyBorder="1" applyAlignment="1">
      <alignment horizontal="center" wrapText="1"/>
    </xf>
    <xf numFmtId="4" fontId="5" fillId="0" borderId="11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/>
    </xf>
    <xf numFmtId="4" fontId="6" fillId="0" borderId="15" xfId="0" applyNumberFormat="1" applyFont="1" applyBorder="1" applyAlignment="1">
      <alignment horizontal="right"/>
    </xf>
    <xf numFmtId="4" fontId="5" fillId="37" borderId="14" xfId="0" applyNumberFormat="1" applyFont="1" applyFill="1" applyBorder="1" applyAlignment="1">
      <alignment horizontal="center" wrapText="1"/>
    </xf>
    <xf numFmtId="4" fontId="3" fillId="35" borderId="14" xfId="0" applyNumberFormat="1" applyFont="1" applyFill="1" applyBorder="1" applyAlignment="1">
      <alignment horizontal="center" wrapText="1"/>
    </xf>
    <xf numFmtId="4" fontId="3" fillId="35" borderId="11" xfId="0" applyNumberFormat="1" applyFont="1" applyFill="1" applyBorder="1" applyAlignment="1">
      <alignment horizontal="center" wrapText="1"/>
    </xf>
    <xf numFmtId="4" fontId="5" fillId="35" borderId="11" xfId="0" applyNumberFormat="1" applyFont="1" applyFill="1" applyBorder="1" applyAlignment="1">
      <alignment horizontal="center" wrapText="1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6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2" xfId="54"/>
    <cellStyle name="Обычный 2" xfId="55"/>
    <cellStyle name="Обычный 3" xfId="56"/>
    <cellStyle name="Обычный 3 2" xfId="57"/>
    <cellStyle name="Обычный 4" xfId="58"/>
    <cellStyle name="Обычный 5" xfId="59"/>
    <cellStyle name="Обычный 6" xfId="60"/>
    <cellStyle name="Обычный 7" xfId="61"/>
    <cellStyle name="Обычный 8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view="pageBreakPreview" zoomScale="85" zoomScaleNormal="90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N11" sqref="N11"/>
    </sheetView>
  </sheetViews>
  <sheetFormatPr defaultColWidth="9.140625" defaultRowHeight="12.75"/>
  <cols>
    <col min="1" max="1" width="4.140625" style="0" customWidth="1"/>
    <col min="2" max="2" width="61.421875" style="0" customWidth="1"/>
    <col min="3" max="3" width="10.7109375" style="0" hidden="1" customWidth="1"/>
    <col min="4" max="4" width="17.57421875" style="0" customWidth="1"/>
    <col min="5" max="5" width="11.8515625" style="0" customWidth="1"/>
    <col min="6" max="6" width="11.7109375" style="0" customWidth="1"/>
    <col min="7" max="7" width="10.7109375" style="0" customWidth="1"/>
    <col min="8" max="8" width="13.140625" style="0" customWidth="1"/>
  </cols>
  <sheetData>
    <row r="1" spans="2:8" ht="18">
      <c r="B1" s="25" t="s">
        <v>10</v>
      </c>
      <c r="C1" s="25"/>
      <c r="D1" s="25"/>
      <c r="E1" s="25"/>
      <c r="F1" s="25"/>
      <c r="G1" s="25"/>
      <c r="H1" s="3"/>
    </row>
    <row r="2" spans="2:8" ht="18">
      <c r="B2" s="25" t="s">
        <v>14</v>
      </c>
      <c r="C2" s="25"/>
      <c r="D2" s="25"/>
      <c r="E2" s="25"/>
      <c r="F2" s="25"/>
      <c r="G2" s="25"/>
      <c r="H2" s="3"/>
    </row>
    <row r="3" spans="2:8" ht="18">
      <c r="B3" s="26" t="s">
        <v>43</v>
      </c>
      <c r="C3" s="26"/>
      <c r="D3" s="26"/>
      <c r="E3" s="26"/>
      <c r="F3" s="26"/>
      <c r="G3" s="26"/>
      <c r="H3" s="1"/>
    </row>
    <row r="4" spans="2:8" ht="18">
      <c r="B4" s="4"/>
      <c r="C4" s="4"/>
      <c r="D4" s="4"/>
      <c r="E4" s="4"/>
      <c r="F4" s="1"/>
      <c r="G4" s="27" t="s">
        <v>12</v>
      </c>
      <c r="H4" s="27"/>
    </row>
    <row r="5" spans="1:8" ht="94.5">
      <c r="A5" s="5" t="s">
        <v>8</v>
      </c>
      <c r="B5" s="5" t="s">
        <v>30</v>
      </c>
      <c r="C5" s="5" t="s">
        <v>1</v>
      </c>
      <c r="D5" s="5" t="s">
        <v>44</v>
      </c>
      <c r="E5" s="5" t="s">
        <v>41</v>
      </c>
      <c r="F5" s="5" t="s">
        <v>45</v>
      </c>
      <c r="G5" s="5" t="s">
        <v>46</v>
      </c>
      <c r="H5" s="6" t="s">
        <v>47</v>
      </c>
    </row>
    <row r="6" spans="1:8" s="12" customFormat="1" ht="15.75">
      <c r="A6" s="7" t="s">
        <v>6</v>
      </c>
      <c r="B6" s="15" t="s">
        <v>31</v>
      </c>
      <c r="C6" s="16" t="s">
        <v>15</v>
      </c>
      <c r="D6" s="22">
        <v>460416.9</v>
      </c>
      <c r="E6" s="22">
        <v>79989.3</v>
      </c>
      <c r="F6" s="22">
        <v>101977.5</v>
      </c>
      <c r="G6" s="10">
        <f>F6/D6%</f>
        <v>22.14894805121185</v>
      </c>
      <c r="H6" s="10">
        <f>F6/E6*100</f>
        <v>127.48892664393863</v>
      </c>
    </row>
    <row r="7" spans="1:8" s="12" customFormat="1" ht="15.75" hidden="1">
      <c r="A7" s="8"/>
      <c r="B7" s="15"/>
      <c r="C7" s="16"/>
      <c r="D7" s="23"/>
      <c r="E7" s="23"/>
      <c r="F7" s="23"/>
      <c r="G7" s="10" t="e">
        <f aca="true" t="shared" si="0" ref="G7:G21">F7/D7%</f>
        <v>#DIV/0!</v>
      </c>
      <c r="H7" s="10" t="e">
        <f>F7/E7*100</f>
        <v>#DIV/0!</v>
      </c>
    </row>
    <row r="8" spans="1:8" s="12" customFormat="1" ht="47.25">
      <c r="A8" s="9" t="s">
        <v>7</v>
      </c>
      <c r="B8" s="15" t="s">
        <v>32</v>
      </c>
      <c r="C8" s="16" t="s">
        <v>16</v>
      </c>
      <c r="D8" s="22">
        <v>88092.1</v>
      </c>
      <c r="E8" s="24">
        <v>1606.5</v>
      </c>
      <c r="F8" s="24">
        <v>1606.5</v>
      </c>
      <c r="G8" s="10">
        <f t="shared" si="0"/>
        <v>1.8236595563052758</v>
      </c>
      <c r="H8" s="10">
        <f aca="true" t="shared" si="1" ref="H8:H21">F8/E8*100</f>
        <v>100</v>
      </c>
    </row>
    <row r="9" spans="1:8" s="12" customFormat="1" ht="15.75" hidden="1">
      <c r="A9" s="9"/>
      <c r="B9" s="15"/>
      <c r="C9" s="16"/>
      <c r="D9" s="23"/>
      <c r="E9" s="24"/>
      <c r="F9" s="24"/>
      <c r="G9" s="10" t="e">
        <f>F9/D9%</f>
        <v>#DIV/0!</v>
      </c>
      <c r="H9" s="10" t="e">
        <f>F9/E9*100</f>
        <v>#DIV/0!</v>
      </c>
    </row>
    <row r="10" spans="1:8" s="12" customFormat="1" ht="63">
      <c r="A10" s="9" t="s">
        <v>42</v>
      </c>
      <c r="B10" s="15" t="s">
        <v>33</v>
      </c>
      <c r="C10" s="16" t="s">
        <v>17</v>
      </c>
      <c r="D10" s="22">
        <v>3489.2</v>
      </c>
      <c r="E10" s="24">
        <v>657.4</v>
      </c>
      <c r="F10" s="24">
        <v>692.8</v>
      </c>
      <c r="G10" s="10">
        <f t="shared" si="0"/>
        <v>19.855554281783792</v>
      </c>
      <c r="H10" s="10">
        <f t="shared" si="1"/>
        <v>105.38484940675387</v>
      </c>
    </row>
    <row r="11" spans="1:8" s="12" customFormat="1" ht="14.25" customHeight="1">
      <c r="A11" s="8" t="s">
        <v>29</v>
      </c>
      <c r="B11" s="15" t="s">
        <v>35</v>
      </c>
      <c r="C11" s="16" t="s">
        <v>18</v>
      </c>
      <c r="D11" s="22">
        <v>83854.6</v>
      </c>
      <c r="E11" s="24">
        <v>18874.1</v>
      </c>
      <c r="F11" s="24">
        <v>13634.3</v>
      </c>
      <c r="G11" s="10">
        <f t="shared" si="0"/>
        <v>16.259453864188725</v>
      </c>
      <c r="H11" s="10">
        <f t="shared" si="1"/>
        <v>72.23814645466538</v>
      </c>
    </row>
    <row r="12" spans="1:8" s="12" customFormat="1" ht="31.5" hidden="1">
      <c r="A12" s="8" t="s">
        <v>5</v>
      </c>
      <c r="B12" s="15" t="s">
        <v>19</v>
      </c>
      <c r="C12" s="16" t="s">
        <v>20</v>
      </c>
      <c r="D12" s="23"/>
      <c r="E12" s="24"/>
      <c r="F12" s="24"/>
      <c r="G12" s="10" t="e">
        <f t="shared" si="0"/>
        <v>#DIV/0!</v>
      </c>
      <c r="H12" s="10" t="e">
        <f t="shared" si="1"/>
        <v>#DIV/0!</v>
      </c>
    </row>
    <row r="13" spans="1:8" s="12" customFormat="1" ht="15.75">
      <c r="A13" s="8" t="s">
        <v>4</v>
      </c>
      <c r="B13" s="15" t="s">
        <v>34</v>
      </c>
      <c r="C13" s="16" t="s">
        <v>21</v>
      </c>
      <c r="D13" s="22">
        <v>116442.9</v>
      </c>
      <c r="E13" s="24">
        <v>699.8</v>
      </c>
      <c r="F13" s="24">
        <v>269</v>
      </c>
      <c r="G13" s="10">
        <f t="shared" si="0"/>
        <v>0.2310145144100671</v>
      </c>
      <c r="H13" s="10">
        <f t="shared" si="1"/>
        <v>38.43955415833095</v>
      </c>
    </row>
    <row r="14" spans="1:8" s="12" customFormat="1" ht="15.75">
      <c r="A14" s="8" t="s">
        <v>5</v>
      </c>
      <c r="B14" s="15" t="s">
        <v>36</v>
      </c>
      <c r="C14" s="16" t="s">
        <v>22</v>
      </c>
      <c r="D14" s="23">
        <v>1700</v>
      </c>
      <c r="E14" s="24">
        <v>0</v>
      </c>
      <c r="F14" s="24">
        <v>6.5</v>
      </c>
      <c r="G14" s="10">
        <f t="shared" si="0"/>
        <v>0.38235294117647056</v>
      </c>
      <c r="H14" s="10" t="e">
        <f t="shared" si="1"/>
        <v>#DIV/0!</v>
      </c>
    </row>
    <row r="15" spans="1:8" s="12" customFormat="1" ht="15.75">
      <c r="A15" s="9" t="s">
        <v>3</v>
      </c>
      <c r="B15" s="17" t="s">
        <v>37</v>
      </c>
      <c r="C15" s="18" t="s">
        <v>23</v>
      </c>
      <c r="D15" s="22">
        <v>120945.9</v>
      </c>
      <c r="E15" s="22">
        <v>3779.6</v>
      </c>
      <c r="F15" s="22">
        <v>17525.4</v>
      </c>
      <c r="G15" s="10">
        <f t="shared" si="0"/>
        <v>14.490280365022711</v>
      </c>
      <c r="H15" s="10">
        <f t="shared" si="1"/>
        <v>463.6839877235687</v>
      </c>
    </row>
    <row r="16" spans="1:8" s="12" customFormat="1" ht="47.25">
      <c r="A16" s="9" t="s">
        <v>2</v>
      </c>
      <c r="B16" s="15" t="s">
        <v>38</v>
      </c>
      <c r="C16" s="16" t="s">
        <v>24</v>
      </c>
      <c r="D16" s="22">
        <v>1678.9</v>
      </c>
      <c r="E16" s="28">
        <v>145.7</v>
      </c>
      <c r="F16" s="28">
        <v>170.3</v>
      </c>
      <c r="G16" s="10">
        <f t="shared" si="0"/>
        <v>10.143546369646792</v>
      </c>
      <c r="H16" s="10">
        <f t="shared" si="1"/>
        <v>116.8840082361016</v>
      </c>
    </row>
    <row r="17" spans="1:8" s="12" customFormat="1" ht="78.75">
      <c r="A17" s="9" t="s">
        <v>27</v>
      </c>
      <c r="B17" s="15" t="s">
        <v>39</v>
      </c>
      <c r="C17" s="16" t="s">
        <v>25</v>
      </c>
      <c r="D17" s="22">
        <v>52831.5</v>
      </c>
      <c r="E17" s="24">
        <v>20589.9</v>
      </c>
      <c r="F17" s="24">
        <v>16691.3</v>
      </c>
      <c r="G17" s="10">
        <f t="shared" si="0"/>
        <v>31.593462233705267</v>
      </c>
      <c r="H17" s="10">
        <f t="shared" si="1"/>
        <v>81.06547384882879</v>
      </c>
    </row>
    <row r="18" spans="1:8" s="12" customFormat="1" ht="40.5" customHeight="1">
      <c r="A18" s="9" t="s">
        <v>28</v>
      </c>
      <c r="B18" s="15" t="s">
        <v>40</v>
      </c>
      <c r="C18" s="16" t="s">
        <v>26</v>
      </c>
      <c r="D18" s="22">
        <v>54238.4</v>
      </c>
      <c r="E18" s="22">
        <v>12594.6</v>
      </c>
      <c r="F18" s="22">
        <v>10908.3</v>
      </c>
      <c r="G18" s="10">
        <f t="shared" si="0"/>
        <v>20.111765833800405</v>
      </c>
      <c r="H18" s="10">
        <f t="shared" si="1"/>
        <v>86.61092849316373</v>
      </c>
    </row>
    <row r="19" spans="1:8" s="12" customFormat="1" ht="15.75" hidden="1">
      <c r="A19" s="13"/>
      <c r="B19" s="14" t="s">
        <v>9</v>
      </c>
      <c r="C19" s="14" t="s">
        <v>0</v>
      </c>
      <c r="D19" s="29">
        <f>SUM(D6:D18)</f>
        <v>983690.4</v>
      </c>
      <c r="E19" s="29">
        <f>SUM(E6:E18)</f>
        <v>138936.9</v>
      </c>
      <c r="F19" s="29">
        <f>SUM(F6:F18)</f>
        <v>163481.89999999997</v>
      </c>
      <c r="G19" s="10">
        <f t="shared" si="0"/>
        <v>16.61924320904219</v>
      </c>
      <c r="H19" s="11">
        <f t="shared" si="1"/>
        <v>117.66629311579571</v>
      </c>
    </row>
    <row r="20" spans="1:8" s="12" customFormat="1" ht="15.75" hidden="1">
      <c r="A20" s="13"/>
      <c r="B20" s="14" t="s">
        <v>13</v>
      </c>
      <c r="C20" s="14"/>
      <c r="D20" s="30">
        <v>0</v>
      </c>
      <c r="E20" s="30">
        <v>0</v>
      </c>
      <c r="F20" s="30">
        <v>0</v>
      </c>
      <c r="G20" s="10" t="e">
        <f t="shared" si="0"/>
        <v>#DIV/0!</v>
      </c>
      <c r="H20" s="11" t="e">
        <f t="shared" si="1"/>
        <v>#DIV/0!</v>
      </c>
    </row>
    <row r="21" spans="1:8" s="21" customFormat="1" ht="15.75">
      <c r="A21" s="19"/>
      <c r="B21" s="20" t="s">
        <v>11</v>
      </c>
      <c r="C21" s="20"/>
      <c r="D21" s="31">
        <f>D19-D20</f>
        <v>983690.4</v>
      </c>
      <c r="E21" s="31">
        <f>E19-E20</f>
        <v>138936.9</v>
      </c>
      <c r="F21" s="31">
        <f>F19-F20</f>
        <v>163481.89999999997</v>
      </c>
      <c r="G21" s="10">
        <f t="shared" si="0"/>
        <v>16.61924320904219</v>
      </c>
      <c r="H21" s="11">
        <f t="shared" si="1"/>
        <v>117.66629311579571</v>
      </c>
    </row>
    <row r="22" spans="6:8" ht="12.75">
      <c r="F22" s="2"/>
      <c r="G22" s="2"/>
      <c r="H22" s="2"/>
    </row>
    <row r="23" spans="6:8" ht="12.75">
      <c r="F23" s="2"/>
      <c r="G23" s="2"/>
      <c r="H23" s="2"/>
    </row>
  </sheetData>
  <sheetProtection/>
  <mergeCells count="4">
    <mergeCell ref="B1:G1"/>
    <mergeCell ref="B2:G2"/>
    <mergeCell ref="B3:G3"/>
    <mergeCell ref="G4:H4"/>
  </mergeCells>
  <printOptions/>
  <pageMargins left="0.35433070866141736" right="0.1968503937007874" top="0.1968503937007874" bottom="0.1968503937007874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Платонова Лариса Юрьевна</dc:creator>
  <cp:keywords/>
  <dc:description/>
  <cp:lastModifiedBy>plan5</cp:lastModifiedBy>
  <cp:lastPrinted>2021-02-25T12:31:06Z</cp:lastPrinted>
  <dcterms:created xsi:type="dcterms:W3CDTF">2015-04-21T15:05:49Z</dcterms:created>
  <dcterms:modified xsi:type="dcterms:W3CDTF">2024-04-15T10:08:01Z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