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>
    <definedName name="_xlnm.Print_Titles" localSheetId="0">'Отчет'!$5:$5</definedName>
  </definedNames>
  <calcPr fullCalcOnLoad="1"/>
</workbook>
</file>

<file path=xl/sharedStrings.xml><?xml version="1.0" encoding="utf-8"?>
<sst xmlns="http://schemas.openxmlformats.org/spreadsheetml/2006/main" count="49" uniqueCount="48">
  <si>
    <t/>
  </si>
  <si>
    <t>ЦСР</t>
  </si>
  <si>
    <t>8</t>
  </si>
  <si>
    <t>7</t>
  </si>
  <si>
    <t>5</t>
  </si>
  <si>
    <t>6</t>
  </si>
  <si>
    <t>1</t>
  </si>
  <si>
    <t>2</t>
  </si>
  <si>
    <t>№ п/п</t>
  </si>
  <si>
    <t>ВСЕГО:</t>
  </si>
  <si>
    <t xml:space="preserve">Аналитическая информация об исполнении </t>
  </si>
  <si>
    <t>ПРОГРАММНЫЕ расходы</t>
  </si>
  <si>
    <t>тыс. рублей</t>
  </si>
  <si>
    <t>Непрограммные расходы</t>
  </si>
  <si>
    <t>муниципальных программ Терновского муниципального района</t>
  </si>
  <si>
    <t>02 0 0000</t>
  </si>
  <si>
    <t>05 0 0000</t>
  </si>
  <si>
    <t>10 0 0000</t>
  </si>
  <si>
    <t>11 0 0000</t>
  </si>
  <si>
    <t>Муниципальная программа Терновского муниципального района Воронежской области «Охрана окружающей среды»</t>
  </si>
  <si>
    <t>12 0 0000</t>
  </si>
  <si>
    <t>13 0 0000</t>
  </si>
  <si>
    <t>15 0 0000</t>
  </si>
  <si>
    <t>24 0 0000</t>
  </si>
  <si>
    <t>25 0 0000</t>
  </si>
  <si>
    <t>39 0 0000</t>
  </si>
  <si>
    <t>58 0 0000</t>
  </si>
  <si>
    <t>9</t>
  </si>
  <si>
    <t>10</t>
  </si>
  <si>
    <t>4</t>
  </si>
  <si>
    <t>Наименование муниципальной программы</t>
  </si>
  <si>
    <t xml:space="preserve"> «Развитие образования»</t>
  </si>
  <si>
    <t xml:space="preserve"> «Обеспечение доступным и комфортным жильем и коммунальными услугами населения Терновского муниципального района Воронежской области»</t>
  </si>
  <si>
    <t xml:space="preserve"> «Защита населения и территории Терновского муниципального района от чрезвычайных ситуаций, обеспечение пожарной безопасности и безопасности людей на водных объектах»</t>
  </si>
  <si>
    <t>«Развитие физической культуры и спорта»</t>
  </si>
  <si>
    <t>«Развитие культуры и туризма»</t>
  </si>
  <si>
    <t>«Экономическое развитие и инновационная экономика»</t>
  </si>
  <si>
    <t>«Развитие транспортной системы»</t>
  </si>
  <si>
    <t>«Развитие сельского хозяйства, производства пищевых продуктов и инфраструктуры агропродовольственного рынка»</t>
  </si>
  <si>
    <t>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Терновского муниципального Воронежской области»</t>
  </si>
  <si>
    <t>«Содействие развитию муниципальных образований и местного самоуправления»</t>
  </si>
  <si>
    <t>Факт за  2022 г</t>
  </si>
  <si>
    <t>План на 2023 год</t>
  </si>
  <si>
    <t>Факт за  2023 г</t>
  </si>
  <si>
    <t>% исполнения        2023 г от годового плана</t>
  </si>
  <si>
    <t>Темп роста/ снижения  факта . 2023г. к факту  2022 г.</t>
  </si>
  <si>
    <t>3</t>
  </si>
  <si>
    <t xml:space="preserve"> за 2 квартал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</si>
</sst>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#,##0.0"/>
    <numFmt numFmtId="176" formatCode="0000000"/>
    <numFmt numFmtId="177" formatCode="000000"/>
    <numFmt numFmtId="178" formatCode="0.0"/>
    <numFmt numFmtId="179" formatCode="#,##0.0_ ;[Red]\-#,##0.0\ "/>
    <numFmt numFmtId="180" formatCode="#,##0.000"/>
    <numFmt numFmtId="181" formatCode="#,##0.0000"/>
  </numFmts>
  <fonts count="51">
    <font>
      <sz val="10"/>
      <color indexed="8"/>
      <name val="Arial"/>
      <family val="2"/>
    </font>
    <font>
      <sz val="10"/>
      <name val="Arial Cyr"/>
      <family val="0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ahoma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wrapText="1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171" fontId="28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4"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49" fillId="0" borderId="11" xfId="62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/>
    </xf>
    <xf numFmtId="4" fontId="3" fillId="35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35" borderId="11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175" fontId="3" fillId="35" borderId="14" xfId="0" applyNumberFormat="1" applyFont="1" applyFill="1" applyBorder="1" applyAlignment="1">
      <alignment horizontal="center" wrapText="1"/>
    </xf>
    <xf numFmtId="175" fontId="3" fillId="35" borderId="11" xfId="0" applyNumberFormat="1" applyFont="1" applyFill="1" applyBorder="1" applyAlignment="1">
      <alignment horizontal="center" wrapText="1"/>
    </xf>
    <xf numFmtId="175" fontId="5" fillId="35" borderId="11" xfId="0" applyNumberFormat="1" applyFont="1" applyFill="1" applyBorder="1" applyAlignment="1">
      <alignment horizontal="center" wrapText="1"/>
    </xf>
    <xf numFmtId="4" fontId="50" fillId="37" borderId="11" xfId="33" applyNumberFormat="1" applyFont="1" applyFill="1" applyBorder="1" applyAlignment="1" applyProtection="1">
      <alignment horizontal="center" wrapText="1" shrinkToFit="1"/>
      <protection/>
    </xf>
    <xf numFmtId="175" fontId="5" fillId="0" borderId="14" xfId="0" applyNumberFormat="1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75" fontId="5" fillId="37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6" fillId="0" borderId="15" xfId="0" applyNumberFormat="1" applyFont="1" applyBorder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85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7" sqref="V17"/>
    </sheetView>
  </sheetViews>
  <sheetFormatPr defaultColWidth="9.140625" defaultRowHeight="12.75"/>
  <cols>
    <col min="1" max="1" width="4.140625" style="0" customWidth="1"/>
    <col min="2" max="2" width="61.421875" style="0" customWidth="1"/>
    <col min="3" max="3" width="10.7109375" style="0" hidden="1" customWidth="1"/>
    <col min="4" max="4" width="17.57421875" style="0" customWidth="1"/>
    <col min="5" max="5" width="11.8515625" style="0" customWidth="1"/>
    <col min="6" max="6" width="11.7109375" style="0" customWidth="1"/>
    <col min="7" max="7" width="10.7109375" style="0" customWidth="1"/>
    <col min="8" max="8" width="13.140625" style="0" customWidth="1"/>
  </cols>
  <sheetData>
    <row r="1" spans="2:8" ht="18">
      <c r="B1" s="31" t="s">
        <v>10</v>
      </c>
      <c r="C1" s="31"/>
      <c r="D1" s="31"/>
      <c r="E1" s="31"/>
      <c r="F1" s="31"/>
      <c r="G1" s="31"/>
      <c r="H1" s="3"/>
    </row>
    <row r="2" spans="2:8" ht="18">
      <c r="B2" s="31" t="s">
        <v>14</v>
      </c>
      <c r="C2" s="31"/>
      <c r="D2" s="31"/>
      <c r="E2" s="31"/>
      <c r="F2" s="31"/>
      <c r="G2" s="31"/>
      <c r="H2" s="3"/>
    </row>
    <row r="3" spans="2:8" ht="18">
      <c r="B3" s="32" t="s">
        <v>47</v>
      </c>
      <c r="C3" s="32"/>
      <c r="D3" s="32"/>
      <c r="E3" s="32"/>
      <c r="F3" s="32"/>
      <c r="G3" s="32"/>
      <c r="H3" s="1"/>
    </row>
    <row r="4" spans="2:8" ht="18">
      <c r="B4" s="4"/>
      <c r="C4" s="4"/>
      <c r="D4" s="4"/>
      <c r="E4" s="4"/>
      <c r="F4" s="1"/>
      <c r="G4" s="33" t="s">
        <v>12</v>
      </c>
      <c r="H4" s="33"/>
    </row>
    <row r="5" spans="1:8" ht="94.5">
      <c r="A5" s="5" t="s">
        <v>8</v>
      </c>
      <c r="B5" s="5" t="s">
        <v>30</v>
      </c>
      <c r="C5" s="5" t="s">
        <v>1</v>
      </c>
      <c r="D5" s="5" t="s">
        <v>42</v>
      </c>
      <c r="E5" s="5" t="s">
        <v>41</v>
      </c>
      <c r="F5" s="5" t="s">
        <v>43</v>
      </c>
      <c r="G5" s="5" t="s">
        <v>44</v>
      </c>
      <c r="H5" s="6" t="s">
        <v>45</v>
      </c>
    </row>
    <row r="6" spans="1:8" s="12" customFormat="1" ht="15.75">
      <c r="A6" s="7" t="s">
        <v>6</v>
      </c>
      <c r="B6" s="15" t="s">
        <v>31</v>
      </c>
      <c r="C6" s="16" t="s">
        <v>15</v>
      </c>
      <c r="D6" s="25">
        <v>519886.7</v>
      </c>
      <c r="E6" s="25">
        <v>147584.3</v>
      </c>
      <c r="F6" s="25">
        <v>186088.6</v>
      </c>
      <c r="G6" s="10">
        <f>F6/D6%</f>
        <v>35.794068207553686</v>
      </c>
      <c r="H6" s="10">
        <f>F6/E6*100</f>
        <v>126.0896992430767</v>
      </c>
    </row>
    <row r="7" spans="1:8" s="12" customFormat="1" ht="15.75" hidden="1">
      <c r="A7" s="8"/>
      <c r="B7" s="15"/>
      <c r="C7" s="16"/>
      <c r="D7" s="26"/>
      <c r="E7" s="26"/>
      <c r="F7" s="26"/>
      <c r="G7" s="10" t="e">
        <f aca="true" t="shared" si="0" ref="G7:G21">F7/D7%</f>
        <v>#DIV/0!</v>
      </c>
      <c r="H7" s="10" t="e">
        <f>F7/E7*100</f>
        <v>#DIV/0!</v>
      </c>
    </row>
    <row r="8" spans="1:8" s="12" customFormat="1" ht="47.25">
      <c r="A8" s="9" t="s">
        <v>7</v>
      </c>
      <c r="B8" s="15" t="s">
        <v>32</v>
      </c>
      <c r="C8" s="16" t="s">
        <v>16</v>
      </c>
      <c r="D8" s="25">
        <v>21756.6</v>
      </c>
      <c r="E8" s="27">
        <v>27679.6</v>
      </c>
      <c r="F8" s="27">
        <v>5462.9</v>
      </c>
      <c r="G8" s="10">
        <f t="shared" si="0"/>
        <v>25.10916227719405</v>
      </c>
      <c r="H8" s="10">
        <f aca="true" t="shared" si="1" ref="H8:H21">F8/E8*100</f>
        <v>19.736195609763147</v>
      </c>
    </row>
    <row r="9" spans="1:8" s="12" customFormat="1" ht="15.75" hidden="1">
      <c r="A9" s="9"/>
      <c r="B9" s="15"/>
      <c r="C9" s="16"/>
      <c r="D9" s="26"/>
      <c r="E9" s="27"/>
      <c r="F9" s="27"/>
      <c r="G9" s="10" t="e">
        <f>F9/D9%</f>
        <v>#DIV/0!</v>
      </c>
      <c r="H9" s="10" t="e">
        <f>F9/E9*100</f>
        <v>#DIV/0!</v>
      </c>
    </row>
    <row r="10" spans="1:8" s="12" customFormat="1" ht="63">
      <c r="A10" s="9" t="s">
        <v>46</v>
      </c>
      <c r="B10" s="15" t="s">
        <v>33</v>
      </c>
      <c r="C10" s="16" t="s">
        <v>17</v>
      </c>
      <c r="D10" s="25">
        <v>3273.3</v>
      </c>
      <c r="E10" s="27">
        <v>1194</v>
      </c>
      <c r="F10" s="27">
        <v>1643.7</v>
      </c>
      <c r="G10" s="10">
        <f t="shared" si="0"/>
        <v>50.21537897534598</v>
      </c>
      <c r="H10" s="10">
        <f t="shared" si="1"/>
        <v>137.66331658291458</v>
      </c>
    </row>
    <row r="11" spans="1:8" s="12" customFormat="1" ht="14.25" customHeight="1">
      <c r="A11" s="8" t="s">
        <v>29</v>
      </c>
      <c r="B11" s="15" t="s">
        <v>35</v>
      </c>
      <c r="C11" s="16" t="s">
        <v>18</v>
      </c>
      <c r="D11" s="25">
        <v>95132</v>
      </c>
      <c r="E11" s="27">
        <v>30827.3</v>
      </c>
      <c r="F11" s="27">
        <v>39300.4</v>
      </c>
      <c r="G11" s="10">
        <f t="shared" si="0"/>
        <v>41.311440945212965</v>
      </c>
      <c r="H11" s="10">
        <f t="shared" si="1"/>
        <v>127.48570260775351</v>
      </c>
    </row>
    <row r="12" spans="1:8" s="12" customFormat="1" ht="31.5" hidden="1">
      <c r="A12" s="8" t="s">
        <v>5</v>
      </c>
      <c r="B12" s="15" t="s">
        <v>19</v>
      </c>
      <c r="C12" s="16" t="s">
        <v>20</v>
      </c>
      <c r="D12" s="28"/>
      <c r="E12" s="29"/>
      <c r="F12" s="29"/>
      <c r="G12" s="10" t="e">
        <f t="shared" si="0"/>
        <v>#DIV/0!</v>
      </c>
      <c r="H12" s="10" t="e">
        <f t="shared" si="1"/>
        <v>#DIV/0!</v>
      </c>
    </row>
    <row r="13" spans="1:8" s="12" customFormat="1" ht="15.75">
      <c r="A13" s="8" t="s">
        <v>4</v>
      </c>
      <c r="B13" s="15" t="s">
        <v>34</v>
      </c>
      <c r="C13" s="16" t="s">
        <v>21</v>
      </c>
      <c r="D13" s="25">
        <v>135225.2</v>
      </c>
      <c r="E13" s="27">
        <v>547.4</v>
      </c>
      <c r="F13" s="27">
        <v>1337.9</v>
      </c>
      <c r="G13" s="10">
        <f t="shared" si="0"/>
        <v>0.989386593623082</v>
      </c>
      <c r="H13" s="10">
        <f t="shared" si="1"/>
        <v>244.4099378881988</v>
      </c>
    </row>
    <row r="14" spans="1:8" s="12" customFormat="1" ht="15.75">
      <c r="A14" s="8" t="s">
        <v>5</v>
      </c>
      <c r="B14" s="15" t="s">
        <v>36</v>
      </c>
      <c r="C14" s="16" t="s">
        <v>22</v>
      </c>
      <c r="D14" s="26">
        <v>1310.5</v>
      </c>
      <c r="E14" s="27">
        <v>0</v>
      </c>
      <c r="F14" s="27">
        <v>0</v>
      </c>
      <c r="G14" s="10">
        <f t="shared" si="0"/>
        <v>0</v>
      </c>
      <c r="H14" s="10" t="e">
        <f t="shared" si="1"/>
        <v>#DIV/0!</v>
      </c>
    </row>
    <row r="15" spans="1:8" s="12" customFormat="1" ht="15.75">
      <c r="A15" s="9" t="s">
        <v>3</v>
      </c>
      <c r="B15" s="17" t="s">
        <v>37</v>
      </c>
      <c r="C15" s="18" t="s">
        <v>23</v>
      </c>
      <c r="D15" s="25">
        <v>115014.2</v>
      </c>
      <c r="E15" s="25">
        <v>6493.3</v>
      </c>
      <c r="F15" s="25">
        <v>7178.1</v>
      </c>
      <c r="G15" s="10">
        <f t="shared" si="0"/>
        <v>6.241055452283283</v>
      </c>
      <c r="H15" s="10">
        <f t="shared" si="1"/>
        <v>110.5462553709208</v>
      </c>
    </row>
    <row r="16" spans="1:8" s="12" customFormat="1" ht="47.25">
      <c r="A16" s="9" t="s">
        <v>2</v>
      </c>
      <c r="B16" s="15" t="s">
        <v>38</v>
      </c>
      <c r="C16" s="16" t="s">
        <v>24</v>
      </c>
      <c r="D16" s="25">
        <v>1025.9</v>
      </c>
      <c r="E16" s="30">
        <v>246.4</v>
      </c>
      <c r="F16" s="30">
        <v>292.2</v>
      </c>
      <c r="G16" s="10">
        <f t="shared" si="0"/>
        <v>28.482308217175163</v>
      </c>
      <c r="H16" s="10">
        <f t="shared" si="1"/>
        <v>118.58766233766234</v>
      </c>
    </row>
    <row r="17" spans="1:8" s="12" customFormat="1" ht="78.75">
      <c r="A17" s="9" t="s">
        <v>27</v>
      </c>
      <c r="B17" s="15" t="s">
        <v>39</v>
      </c>
      <c r="C17" s="16" t="s">
        <v>25</v>
      </c>
      <c r="D17" s="25">
        <v>58800.8</v>
      </c>
      <c r="E17" s="27">
        <v>26945.5</v>
      </c>
      <c r="F17" s="27">
        <v>33909.7</v>
      </c>
      <c r="G17" s="10">
        <f t="shared" si="0"/>
        <v>57.66877321396987</v>
      </c>
      <c r="H17" s="10">
        <f t="shared" si="1"/>
        <v>125.84550295967787</v>
      </c>
    </row>
    <row r="18" spans="1:8" s="12" customFormat="1" ht="40.5" customHeight="1">
      <c r="A18" s="9" t="s">
        <v>28</v>
      </c>
      <c r="B18" s="15" t="s">
        <v>40</v>
      </c>
      <c r="C18" s="16" t="s">
        <v>26</v>
      </c>
      <c r="D18" s="25">
        <v>123658.1</v>
      </c>
      <c r="E18" s="25">
        <v>14519.5</v>
      </c>
      <c r="F18" s="25">
        <v>39220.1</v>
      </c>
      <c r="G18" s="10">
        <f t="shared" si="0"/>
        <v>31.716563654139918</v>
      </c>
      <c r="H18" s="10">
        <f t="shared" si="1"/>
        <v>270.1201832019009</v>
      </c>
    </row>
    <row r="19" spans="1:8" s="12" customFormat="1" ht="15.75" hidden="1">
      <c r="A19" s="13"/>
      <c r="B19" s="14" t="s">
        <v>9</v>
      </c>
      <c r="C19" s="14" t="s">
        <v>0</v>
      </c>
      <c r="D19" s="22">
        <f>SUM(D6:D18)</f>
        <v>1075083.3</v>
      </c>
      <c r="E19" s="22">
        <f>SUM(E6:E18)</f>
        <v>256037.29999999996</v>
      </c>
      <c r="F19" s="22">
        <f>SUM(F6:F18)</f>
        <v>314433.6</v>
      </c>
      <c r="G19" s="10">
        <f t="shared" si="0"/>
        <v>29.247370878144974</v>
      </c>
      <c r="H19" s="11">
        <f t="shared" si="1"/>
        <v>122.80773152974196</v>
      </c>
    </row>
    <row r="20" spans="1:8" s="12" customFormat="1" ht="15.75" hidden="1">
      <c r="A20" s="13"/>
      <c r="B20" s="14" t="s">
        <v>13</v>
      </c>
      <c r="C20" s="14"/>
      <c r="D20" s="23">
        <v>0</v>
      </c>
      <c r="E20" s="23">
        <v>0</v>
      </c>
      <c r="F20" s="23">
        <v>0</v>
      </c>
      <c r="G20" s="10" t="e">
        <f t="shared" si="0"/>
        <v>#DIV/0!</v>
      </c>
      <c r="H20" s="11" t="e">
        <f t="shared" si="1"/>
        <v>#DIV/0!</v>
      </c>
    </row>
    <row r="21" spans="1:8" s="21" customFormat="1" ht="15.75">
      <c r="A21" s="19"/>
      <c r="B21" s="20" t="s">
        <v>11</v>
      </c>
      <c r="C21" s="20"/>
      <c r="D21" s="24">
        <f>D19-D20</f>
        <v>1075083.3</v>
      </c>
      <c r="E21" s="24">
        <f>E19-E20</f>
        <v>256037.29999999996</v>
      </c>
      <c r="F21" s="24">
        <f>F19-F20</f>
        <v>314433.6</v>
      </c>
      <c r="G21" s="10">
        <f t="shared" si="0"/>
        <v>29.247370878144974</v>
      </c>
      <c r="H21" s="11">
        <f t="shared" si="1"/>
        <v>122.80773152974196</v>
      </c>
    </row>
    <row r="22" spans="6:8" ht="12.75">
      <c r="F22" s="2"/>
      <c r="G22" s="2"/>
      <c r="H22" s="2"/>
    </row>
    <row r="23" spans="6:8" ht="12.75">
      <c r="F23" s="2"/>
      <c r="G23" s="2"/>
      <c r="H23" s="2"/>
    </row>
  </sheetData>
  <sheetProtection/>
  <mergeCells count="4">
    <mergeCell ref="B1:G1"/>
    <mergeCell ref="B2:G2"/>
    <mergeCell ref="B3:G3"/>
    <mergeCell ref="G4:H4"/>
  </mergeCells>
  <printOptions/>
  <pageMargins left="0.3543307086614173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Платонова Лариса Юрьевна</dc:creator>
  <cp:keywords/>
  <dc:description/>
  <cp:lastModifiedBy>plan5</cp:lastModifiedBy>
  <cp:lastPrinted>2021-02-25T12:31:06Z</cp:lastPrinted>
  <dcterms:created xsi:type="dcterms:W3CDTF">2015-04-21T15:05:49Z</dcterms:created>
  <dcterms:modified xsi:type="dcterms:W3CDTF">2023-07-12T11:20:18Z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