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20" yWindow="705" windowWidth="15480" windowHeight="11640" activeTab="0"/>
  </bookViews>
  <sheets>
    <sheet name="на 01.10.23 г.К" sheetId="1" r:id="rId1"/>
  </sheets>
  <definedNames/>
  <calcPr fullCalcOnLoad="1" fullPrecision="0"/>
</workbook>
</file>

<file path=xl/sharedStrings.xml><?xml version="1.0" encoding="utf-8"?>
<sst xmlns="http://schemas.openxmlformats.org/spreadsheetml/2006/main" count="50" uniqueCount="48">
  <si>
    <t>Налоги на совокупный доход</t>
  </si>
  <si>
    <t>Налоги на имущество</t>
  </si>
  <si>
    <t>ВСЕГО ДОХОДОВ</t>
  </si>
  <si>
    <t>РАСХОДЫ</t>
  </si>
  <si>
    <t>Жилищно-коммунальное хозяйство</t>
  </si>
  <si>
    <t>Образование</t>
  </si>
  <si>
    <t>Социальная политика</t>
  </si>
  <si>
    <t>ВСЕГО РАСХОДОВ</t>
  </si>
  <si>
    <t>ПРЕВЫШЕНИЕ ДОХОДОВ НАД РАСХОДАМИ (ДЕФИЦИТ, ПРОФИЦИТ)</t>
  </si>
  <si>
    <t>Наименование показателя</t>
  </si>
  <si>
    <t>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</si>
  <si>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</si>
  <si>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</si>
  <si>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</si>
  <si>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</si>
  <si>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</si>
  <si>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</si>
  <si>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</si>
  <si>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</si>
  <si>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</si>
  <si>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</si>
  <si>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</si>
  <si>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Охрана окружающей среды</t>
  </si>
  <si>
    <t>БЕЗВОЗМЕЗДНЫЕ ПОСТУПЛЕНИЯ, всего</t>
  </si>
  <si>
    <t>Задолженность и перерасчеты по отмененным налогам, сборам и иным обязательным платежам</t>
  </si>
  <si>
    <t>в т.ч.</t>
  </si>
  <si>
    <t>дотации на выравнивание уровня бюджетной обеспеченности</t>
  </si>
  <si>
    <t>Государственная пошлина</t>
  </si>
  <si>
    <t>с начала отчетного года, (в тыс. руб.)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</si>
  <si>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</si>
  <si>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</si>
  <si>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</si>
  <si>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</si>
  <si>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</si>
  <si>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Н.В. Стрельникова</t>
  </si>
  <si>
    <t>Начальник сектора бухгалтерского учета</t>
  </si>
  <si>
    <t>Здравоохранение</t>
  </si>
  <si>
    <t>Начальник сектора по бюджету</t>
  </si>
  <si>
    <t>О.В. Федотова</t>
  </si>
  <si>
    <t>% исполнения</t>
  </si>
  <si>
    <t>Налоги на товары (работы, услуги) реализуемые на территории Российской Федерации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</si>
  <si>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</si>
  <si>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</si>
  <si>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Руководитель отдела финансов</t>
  </si>
  <si>
    <t>О.Н. Качкина</t>
  </si>
  <si>
    <t>Назначено на 2023 год</t>
  </si>
  <si>
    <t>Исполнение консолидированного бюджета 
Терновского муниципального района
  Воронежской области 
на 01.10.2023 г.</t>
  </si>
  <si>
    <t>Исполнено на 01.10.2023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</si>
</sst>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\+0.0"/>
    <numFmt numFmtId="175" formatCode="#,##0.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\+0"/>
    <numFmt numFmtId="183" formatCode="0\+"/>
    <numFmt numFmtId="184" formatCode="#,##0_ ;[Red]\-#,##0\ "/>
    <numFmt numFmtId="185" formatCode="[$-FC19]d\ mmmm\ yyyy\ &quot;г.&quot;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*#,##0.00"/>
    <numFmt numFmtId="192" formatCode="_(\$* #,##0_);_(\$* \(#,##0\);_(\$* &quot;-&quot;_);_(@_)"/>
    <numFmt numFmtId="193" formatCode="_(* #,##0.00_);_(* \(#,##0.00\);_(* &quot;-&quot;??_);_(@_)"/>
    <numFmt numFmtId="194" formatCode="_(\$* #,##0.00_);_(\$* \(#,##0.00\);_(\$* &quot;-&quot;??_);_(@_)"/>
    <numFmt numFmtId="195" formatCode="#,##0;[Red]#,##0"/>
    <numFmt numFmtId="196" formatCode="0.0%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13" fillId="0" borderId="0" xfId="0" applyFont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4" fontId="8" fillId="0" borderId="0" xfId="0" applyNumberFormat="1" applyFont="1" applyAlignment="1">
      <alignment/>
    </xf>
    <xf numFmtId="175" fontId="0" fillId="0" borderId="0" xfId="0" applyNumberFormat="1" applyAlignment="1">
      <alignment/>
    </xf>
    <xf numFmtId="0" fontId="14" fillId="0" borderId="0" xfId="0" applyFont="1" applyBorder="1" applyAlignment="1">
      <alignment wrapText="1"/>
    </xf>
    <xf numFmtId="175" fontId="5" fillId="0" borderId="0" xfId="0" applyNumberFormat="1" applyFont="1" applyBorder="1" applyAlignment="1">
      <alignment/>
    </xf>
    <xf numFmtId="175" fontId="5" fillId="0" borderId="0" xfId="0" applyNumberFormat="1" applyFont="1" applyFill="1" applyBorder="1" applyAlignment="1">
      <alignment horizontal="center"/>
    </xf>
    <xf numFmtId="175" fontId="11" fillId="0" borderId="10" xfId="0" applyNumberFormat="1" applyFont="1" applyFill="1" applyBorder="1" applyAlignment="1">
      <alignment/>
    </xf>
    <xf numFmtId="175" fontId="11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175" fontId="11" fillId="10" borderId="10" xfId="0" applyNumberFormat="1" applyFont="1" applyFill="1" applyBorder="1" applyAlignment="1">
      <alignment/>
    </xf>
    <xf numFmtId="0" fontId="5" fillId="10" borderId="10" xfId="0" applyFont="1" applyFill="1" applyBorder="1" applyAlignment="1">
      <alignment vertical="center" wrapText="1"/>
    </xf>
    <xf numFmtId="196" fontId="5" fillId="0" borderId="10" xfId="0" applyNumberFormat="1" applyFont="1" applyBorder="1" applyAlignment="1">
      <alignment/>
    </xf>
    <xf numFmtId="196" fontId="5" fillId="0" borderId="10" xfId="0" applyNumberFormat="1" applyFont="1" applyFill="1" applyBorder="1" applyAlignment="1">
      <alignment horizontal="center"/>
    </xf>
    <xf numFmtId="196" fontId="5" fillId="1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8" fillId="0" borderId="0" xfId="0" applyNumberFormat="1" applyFont="1" applyAlignment="1">
      <alignment/>
    </xf>
    <xf numFmtId="175" fontId="11" fillId="33" borderId="1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5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2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68"/>
  <sheetViews>
    <sheetView tabSelected="1" zoomScale="85" zoomScaleNormal="85" zoomScalePageLayoutView="0" workbookViewId="0" topLeftCell="A1">
      <selection activeCell="K17" sqref="K17"/>
    </sheetView>
  </sheetViews>
  <sheetFormatPr defaultColWidth="9.00390625" defaultRowHeight="12.75"/>
  <cols>
    <col min="1" max="1" width="2.875" style="0" customWidth="1"/>
    <col min="2" max="2" width="68.75390625" style="0" customWidth="1"/>
    <col min="3" max="3" width="18.625" style="0" customWidth="1"/>
    <col min="4" max="4" width="20.00390625" style="0" customWidth="1"/>
    <col min="5" max="5" width="15.00390625" style="0" customWidth="1"/>
    <col min="6" max="6" width="10.625" style="0" customWidth="1"/>
    <col min="7" max="7" width="11.625" style="0" customWidth="1"/>
  </cols>
  <sheetData>
    <row r="1" spans="2:4" ht="6" customHeight="1">
      <c r="B1" s="5"/>
      <c r="C1" s="31"/>
      <c r="D1" s="31"/>
    </row>
    <row r="2" spans="2:4" ht="17.25" customHeight="1" hidden="1">
      <c r="B2" s="6"/>
      <c r="C2" s="31"/>
      <c r="D2" s="31"/>
    </row>
    <row r="3" spans="3:4" ht="5.25" customHeight="1" hidden="1">
      <c r="C3" s="31"/>
      <c r="D3" s="31"/>
    </row>
    <row r="4" spans="2:5" ht="83.25" customHeight="1">
      <c r="B4" s="39" t="s">
        <v>46</v>
      </c>
      <c r="C4" s="39"/>
      <c r="D4" s="39"/>
      <c r="E4" s="39"/>
    </row>
    <row r="5" spans="2:4" ht="10.5" customHeight="1">
      <c r="B5" s="1"/>
      <c r="C5" s="1"/>
      <c r="D5" s="1"/>
    </row>
    <row r="6" spans="2:4" ht="12" customHeight="1">
      <c r="B6" s="32" t="s">
        <v>28</v>
      </c>
      <c r="C6" s="32"/>
      <c r="D6" s="32"/>
    </row>
    <row r="7" spans="2:7" ht="40.5" customHeight="1">
      <c r="B7" s="2" t="s">
        <v>9</v>
      </c>
      <c r="C7" s="2" t="s">
        <v>45</v>
      </c>
      <c r="D7" s="2" t="s">
        <v>47</v>
      </c>
      <c r="E7" s="2" t="s">
        <v>39</v>
      </c>
      <c r="F7" s="28"/>
      <c r="G7" s="29"/>
    </row>
    <row r="8" spans="2:5" ht="19.5" customHeight="1">
      <c r="B8" s="33" t="s">
        <v>10</v>
      </c>
      <c r="C8" s="34"/>
      <c r="D8" s="34"/>
      <c r="E8" s="35"/>
    </row>
    <row r="9" spans="2:7" ht="18.75">
      <c r="B9" s="19" t="s">
        <v>33</v>
      </c>
      <c r="C9" s="17">
        <f>SUM(C10:C21)</f>
        <v>198520.5</v>
      </c>
      <c r="D9" s="17">
        <f>SUM(D10:D21)</f>
        <v>124677.7</v>
      </c>
      <c r="E9" s="22">
        <f aca="true" t="shared" si="0" ref="E9:E26">D9/C9</f>
        <v>0.628</v>
      </c>
      <c r="F9" s="8"/>
      <c r="G9" s="13"/>
    </row>
    <row r="10" spans="2:7" ht="18.75">
      <c r="B10" s="3" t="s">
        <v>11</v>
      </c>
      <c r="C10" s="17">
        <v>83251</v>
      </c>
      <c r="D10" s="17">
        <v>57748.4</v>
      </c>
      <c r="E10" s="22">
        <f t="shared" si="0"/>
        <v>0.694</v>
      </c>
      <c r="F10" s="8"/>
      <c r="G10" s="8"/>
    </row>
    <row r="11" spans="2:7" ht="37.5">
      <c r="B11" s="3" t="s">
        <v>40</v>
      </c>
      <c r="C11" s="25">
        <v>14935</v>
      </c>
      <c r="D11" s="25">
        <v>12576.5</v>
      </c>
      <c r="E11" s="22">
        <f t="shared" si="0"/>
        <v>0.842</v>
      </c>
      <c r="F11" s="8"/>
      <c r="G11" s="8"/>
    </row>
    <row r="12" spans="2:6" ht="18.75">
      <c r="B12" s="3" t="s">
        <v>0</v>
      </c>
      <c r="C12" s="25">
        <v>10896.7</v>
      </c>
      <c r="D12" s="25">
        <v>7938.5</v>
      </c>
      <c r="E12" s="22">
        <f t="shared" si="0"/>
        <v>0.729</v>
      </c>
      <c r="F12" s="8"/>
    </row>
    <row r="13" spans="2:6" ht="18.75">
      <c r="B13" s="3" t="s">
        <v>1</v>
      </c>
      <c r="C13" s="17">
        <v>27380</v>
      </c>
      <c r="D13" s="27">
        <v>4058.5</v>
      </c>
      <c r="E13" s="22">
        <f t="shared" si="0"/>
        <v>0.148</v>
      </c>
      <c r="F13" s="8"/>
    </row>
    <row r="14" spans="2:6" ht="18.75">
      <c r="B14" s="3" t="s">
        <v>27</v>
      </c>
      <c r="C14" s="17">
        <v>893</v>
      </c>
      <c r="D14" s="17">
        <v>893.2</v>
      </c>
      <c r="E14" s="22">
        <f t="shared" si="0"/>
        <v>1</v>
      </c>
      <c r="F14" s="8"/>
    </row>
    <row r="15" spans="2:6" ht="37.5">
      <c r="B15" s="3" t="s">
        <v>24</v>
      </c>
      <c r="C15" s="17">
        <v>0</v>
      </c>
      <c r="D15" s="17">
        <v>0</v>
      </c>
      <c r="E15" s="22">
        <v>0</v>
      </c>
      <c r="F15" s="8"/>
    </row>
    <row r="16" spans="2:6" ht="36.75" customHeight="1">
      <c r="B16" s="3" t="s">
        <v>12</v>
      </c>
      <c r="C16" s="17">
        <v>36589.4</v>
      </c>
      <c r="D16" s="17">
        <v>18686.8</v>
      </c>
      <c r="E16" s="22">
        <f t="shared" si="0"/>
        <v>0.511</v>
      </c>
      <c r="F16" s="8"/>
    </row>
    <row r="17" spans="2:6" ht="22.5" customHeight="1">
      <c r="B17" s="3" t="s">
        <v>13</v>
      </c>
      <c r="C17" s="17">
        <v>170</v>
      </c>
      <c r="D17" s="17">
        <v>57.2</v>
      </c>
      <c r="E17" s="22">
        <f t="shared" si="0"/>
        <v>0.336</v>
      </c>
      <c r="F17" s="8"/>
    </row>
    <row r="18" spans="2:6" ht="37.5">
      <c r="B18" s="3" t="s">
        <v>14</v>
      </c>
      <c r="C18" s="27">
        <v>4760.4</v>
      </c>
      <c r="D18" s="27">
        <v>2936.5</v>
      </c>
      <c r="E18" s="22">
        <f t="shared" si="0"/>
        <v>0.617</v>
      </c>
      <c r="F18" s="8"/>
    </row>
    <row r="19" spans="2:7" ht="37.5">
      <c r="B19" s="3" t="s">
        <v>15</v>
      </c>
      <c r="C19" s="17">
        <v>18827</v>
      </c>
      <c r="D19" s="17">
        <v>19047.2</v>
      </c>
      <c r="E19" s="22">
        <f t="shared" si="0"/>
        <v>1.012</v>
      </c>
      <c r="F19" s="8"/>
      <c r="G19" s="7"/>
    </row>
    <row r="20" spans="2:6" ht="18.75">
      <c r="B20" s="3" t="s">
        <v>16</v>
      </c>
      <c r="C20" s="17">
        <v>400</v>
      </c>
      <c r="D20" s="17">
        <v>451.3</v>
      </c>
      <c r="E20" s="22">
        <f t="shared" si="0"/>
        <v>1.128</v>
      </c>
      <c r="F20" s="8"/>
    </row>
    <row r="21" spans="2:6" ht="23.25" customHeight="1">
      <c r="B21" s="3" t="s">
        <v>17</v>
      </c>
      <c r="C21" s="25">
        <v>418</v>
      </c>
      <c r="D21" s="25">
        <v>283.6</v>
      </c>
      <c r="E21" s="22">
        <f t="shared" si="0"/>
        <v>0.678</v>
      </c>
      <c r="F21" s="8"/>
    </row>
    <row r="22" spans="2:6" ht="19.5">
      <c r="B22" s="3" t="s">
        <v>23</v>
      </c>
      <c r="C22" s="17">
        <v>920289.7</v>
      </c>
      <c r="D22" s="17">
        <v>398964</v>
      </c>
      <c r="E22" s="22">
        <f t="shared" si="0"/>
        <v>0.434</v>
      </c>
      <c r="F22" s="9"/>
    </row>
    <row r="23" spans="2:6" ht="17.25" customHeight="1">
      <c r="B23" s="11" t="s">
        <v>25</v>
      </c>
      <c r="C23" s="17"/>
      <c r="D23" s="17"/>
      <c r="E23" s="22">
        <v>0</v>
      </c>
      <c r="F23" s="9"/>
    </row>
    <row r="24" spans="2:5" ht="18.75" customHeight="1">
      <c r="B24" s="11" t="s">
        <v>26</v>
      </c>
      <c r="C24" s="17">
        <v>49873</v>
      </c>
      <c r="D24" s="17">
        <v>41561</v>
      </c>
      <c r="E24" s="22">
        <f t="shared" si="0"/>
        <v>0.833</v>
      </c>
    </row>
    <row r="25" spans="2:6" ht="57.75" customHeight="1" hidden="1">
      <c r="B25" s="3" t="s">
        <v>32</v>
      </c>
      <c r="C25" s="17"/>
      <c r="D25" s="17"/>
      <c r="E25" s="22">
        <v>0</v>
      </c>
      <c r="F25" s="13"/>
    </row>
    <row r="26" spans="2:6" ht="19.5" customHeight="1">
      <c r="B26" s="21" t="s">
        <v>2</v>
      </c>
      <c r="C26" s="20">
        <f>C9+C22</f>
        <v>1118810.2</v>
      </c>
      <c r="D26" s="20">
        <f>D9+D22</f>
        <v>523641.7</v>
      </c>
      <c r="E26" s="24">
        <f t="shared" si="0"/>
        <v>0.468</v>
      </c>
      <c r="F26" s="13"/>
    </row>
    <row r="27" spans="2:5" ht="18.75">
      <c r="B27" s="36" t="s">
        <v>3</v>
      </c>
      <c r="C27" s="37"/>
      <c r="D27" s="37"/>
      <c r="E27" s="38"/>
    </row>
    <row r="28" spans="2:6" ht="18.75">
      <c r="B28" s="3" t="s">
        <v>18</v>
      </c>
      <c r="C28" s="25">
        <v>179105.8</v>
      </c>
      <c r="D28" s="25">
        <v>98432.6</v>
      </c>
      <c r="E28" s="23">
        <f>D28/C28</f>
        <v>0.55</v>
      </c>
      <c r="F28" s="16"/>
    </row>
    <row r="29" spans="2:6" ht="18.75" hidden="1">
      <c r="B29" s="3" t="s">
        <v>19</v>
      </c>
      <c r="C29" s="17"/>
      <c r="D29" s="17"/>
      <c r="E29" s="23" t="e">
        <f>IF((D29/C29)&gt;0.1,D29/C29,"0")</f>
        <v>#DIV/0!</v>
      </c>
      <c r="F29" s="8"/>
    </row>
    <row r="30" spans="2:6" ht="18.75">
      <c r="B30" s="3" t="s">
        <v>19</v>
      </c>
      <c r="C30" s="17">
        <v>1628.5</v>
      </c>
      <c r="D30" s="17">
        <v>1216.7</v>
      </c>
      <c r="E30" s="23">
        <f aca="true" t="shared" si="1" ref="E30:E44">D30/C30</f>
        <v>0.747</v>
      </c>
      <c r="F30" s="8"/>
    </row>
    <row r="31" spans="2:6" ht="39" customHeight="1">
      <c r="B31" s="3" t="s">
        <v>20</v>
      </c>
      <c r="C31" s="17">
        <v>4676.1</v>
      </c>
      <c r="D31" s="25">
        <v>3574.6</v>
      </c>
      <c r="E31" s="23">
        <f t="shared" si="1"/>
        <v>0.764</v>
      </c>
      <c r="F31" s="8"/>
    </row>
    <row r="32" spans="2:6" ht="18.75">
      <c r="B32" s="3" t="s">
        <v>21</v>
      </c>
      <c r="C32" s="17">
        <v>120828.2</v>
      </c>
      <c r="D32" s="17">
        <v>38928.7</v>
      </c>
      <c r="E32" s="23">
        <f t="shared" si="1"/>
        <v>0.322</v>
      </c>
      <c r="F32" s="8"/>
    </row>
    <row r="33" spans="2:6" ht="18.75">
      <c r="B33" s="3" t="s">
        <v>4</v>
      </c>
      <c r="C33" s="25">
        <v>86267.1</v>
      </c>
      <c r="D33" s="17">
        <v>57598.2</v>
      </c>
      <c r="E33" s="23">
        <f t="shared" si="1"/>
        <v>0.668</v>
      </c>
      <c r="F33" s="8"/>
    </row>
    <row r="34" spans="2:6" ht="18.75" hidden="1">
      <c r="B34" s="3" t="s">
        <v>22</v>
      </c>
      <c r="C34" s="17"/>
      <c r="D34" s="17"/>
      <c r="E34" s="23" t="e">
        <f t="shared" si="1"/>
        <v>#DIV/0!</v>
      </c>
      <c r="F34" s="8"/>
    </row>
    <row r="35" spans="2:6" ht="18.75">
      <c r="B35" s="3" t="s">
        <v>22</v>
      </c>
      <c r="C35" s="17">
        <v>103</v>
      </c>
      <c r="D35" s="17">
        <v>41.7</v>
      </c>
      <c r="E35" s="23"/>
      <c r="F35" s="8"/>
    </row>
    <row r="36" spans="2:7" ht="18.75">
      <c r="B36" s="3" t="s">
        <v>5</v>
      </c>
      <c r="C36" s="25">
        <v>537994.5</v>
      </c>
      <c r="D36" s="17">
        <v>268439.8</v>
      </c>
      <c r="E36" s="23">
        <f t="shared" si="1"/>
        <v>0.499</v>
      </c>
      <c r="F36" s="8"/>
      <c r="G36" s="8"/>
    </row>
    <row r="37" spans="2:7" ht="18.75">
      <c r="B37" s="3" t="s">
        <v>41</v>
      </c>
      <c r="C37" s="17">
        <v>84340.5</v>
      </c>
      <c r="D37" s="17">
        <v>54009.2</v>
      </c>
      <c r="E37" s="23">
        <f t="shared" si="1"/>
        <v>0.64</v>
      </c>
      <c r="F37" s="8"/>
      <c r="G37" s="30"/>
    </row>
    <row r="38" spans="2:7" ht="18" customHeight="1" hidden="1">
      <c r="B38" s="3" t="s">
        <v>36</v>
      </c>
      <c r="C38" s="17"/>
      <c r="D38" s="17"/>
      <c r="E38" s="23" t="e">
        <f t="shared" si="1"/>
        <v>#DIV/0!</v>
      </c>
      <c r="F38" s="8"/>
      <c r="G38" s="8"/>
    </row>
    <row r="39" spans="2:7" ht="18.75" customHeight="1">
      <c r="B39" s="3" t="s">
        <v>6</v>
      </c>
      <c r="C39" s="17">
        <v>14469.2</v>
      </c>
      <c r="D39" s="17">
        <v>9397</v>
      </c>
      <c r="E39" s="23">
        <f t="shared" si="1"/>
        <v>0.649</v>
      </c>
      <c r="F39" s="8"/>
      <c r="G39" s="8"/>
    </row>
    <row r="40" spans="2:7" ht="18" customHeight="1">
      <c r="B40" s="3" t="s">
        <v>29</v>
      </c>
      <c r="C40" s="27">
        <v>136449.4</v>
      </c>
      <c r="D40" s="27">
        <v>6046.6</v>
      </c>
      <c r="E40" s="23">
        <f t="shared" si="1"/>
        <v>0.044</v>
      </c>
      <c r="F40" s="8"/>
      <c r="G40" s="8"/>
    </row>
    <row r="41" spans="2:7" ht="18.75" customHeight="1" hidden="1">
      <c r="B41" s="3" t="s">
        <v>30</v>
      </c>
      <c r="C41" s="17"/>
      <c r="D41" s="17"/>
      <c r="E41" s="23" t="e">
        <f t="shared" si="1"/>
        <v>#DIV/0!</v>
      </c>
      <c r="F41" s="8"/>
      <c r="G41" s="8"/>
    </row>
    <row r="42" spans="2:7" ht="39.75" customHeight="1">
      <c r="B42" s="3" t="s">
        <v>31</v>
      </c>
      <c r="C42" s="17">
        <v>0</v>
      </c>
      <c r="D42" s="17">
        <v>0</v>
      </c>
      <c r="E42" s="23" t="e">
        <f t="shared" si="1"/>
        <v>#DIV/0!</v>
      </c>
      <c r="F42" s="8"/>
      <c r="G42" s="8"/>
    </row>
    <row r="43" spans="2:7" ht="56.25" hidden="1">
      <c r="B43" s="3" t="s">
        <v>42</v>
      </c>
      <c r="C43" s="17">
        <v>0</v>
      </c>
      <c r="D43" s="17">
        <v>0</v>
      </c>
      <c r="E43" s="22">
        <v>0</v>
      </c>
      <c r="F43" s="8"/>
      <c r="G43" s="8"/>
    </row>
    <row r="44" spans="2:6" ht="19.5" customHeight="1">
      <c r="B44" s="21" t="s">
        <v>7</v>
      </c>
      <c r="C44" s="20">
        <f>C28+C30+C31+C32+C33+C34+C36+C37+C39+C40+C42+C43+C35</f>
        <v>1165862.3</v>
      </c>
      <c r="D44" s="20">
        <f>D28+D30+D31+D32+D33+D34+D36+D37+D39+D40+D42+D43+D35</f>
        <v>537685.1</v>
      </c>
      <c r="E44" s="24">
        <f t="shared" si="1"/>
        <v>0.461</v>
      </c>
      <c r="F44" s="13"/>
    </row>
    <row r="45" spans="2:6" ht="39.75" customHeight="1">
      <c r="B45" s="10" t="s">
        <v>8</v>
      </c>
      <c r="C45" s="18">
        <f>C26-C44</f>
        <v>-47052.1</v>
      </c>
      <c r="D45" s="18">
        <f>D26-D44</f>
        <v>-14043.4</v>
      </c>
      <c r="E45" s="22"/>
      <c r="F45" s="13"/>
    </row>
    <row r="46" spans="2:4" ht="13.5" customHeight="1">
      <c r="B46" s="4"/>
      <c r="C46" s="26"/>
      <c r="D46" s="12"/>
    </row>
    <row r="47" spans="2:4" ht="39" customHeight="1">
      <c r="B47" s="14"/>
      <c r="C47" s="15"/>
      <c r="D47" s="15"/>
    </row>
    <row r="48" spans="2:4" ht="17.25" customHeight="1">
      <c r="B48" s="4" t="s">
        <v>43</v>
      </c>
      <c r="C48" s="4"/>
      <c r="D48" s="4" t="s">
        <v>38</v>
      </c>
    </row>
    <row r="49" spans="2:4" ht="15.75" customHeight="1">
      <c r="B49" s="4"/>
      <c r="C49" s="4"/>
      <c r="D49" s="4"/>
    </row>
    <row r="50" spans="2:4" ht="18.75">
      <c r="B50" s="4" t="s">
        <v>35</v>
      </c>
      <c r="C50" s="4"/>
      <c r="D50" s="4" t="s">
        <v>34</v>
      </c>
    </row>
    <row r="51" spans="2:4" ht="18.75">
      <c r="B51" s="4"/>
      <c r="C51" s="4"/>
      <c r="D51" s="4"/>
    </row>
    <row r="52" spans="2:4" ht="18.75">
      <c r="B52" s="4" t="s">
        <v>37</v>
      </c>
      <c r="C52" s="4"/>
      <c r="D52" s="4" t="s">
        <v>44</v>
      </c>
    </row>
    <row r="53" spans="2:4" ht="18.75">
      <c r="B53" s="4"/>
      <c r="C53" s="4"/>
      <c r="D53" s="4"/>
    </row>
    <row r="54" spans="2:4" ht="18.75">
      <c r="B54" s="4"/>
      <c r="C54" s="4"/>
      <c r="D54" s="4"/>
    </row>
    <row r="55" spans="2:4" ht="18.75">
      <c r="B55" s="4"/>
      <c r="C55" s="4"/>
      <c r="D55" s="4"/>
    </row>
    <row r="56" spans="2:4" ht="18.75">
      <c r="B56" s="4"/>
      <c r="C56" s="4"/>
      <c r="D56" s="4"/>
    </row>
    <row r="57" spans="2:4" ht="18.75">
      <c r="B57" s="4"/>
      <c r="C57" s="4"/>
      <c r="D57" s="4"/>
    </row>
    <row r="58" spans="2:4" ht="18.75">
      <c r="B58" s="4"/>
      <c r="C58" s="4"/>
      <c r="D58" s="4"/>
    </row>
    <row r="59" spans="2:4" ht="18.75">
      <c r="B59" s="4"/>
      <c r="C59" s="4"/>
      <c r="D59" s="4"/>
    </row>
    <row r="60" spans="2:4" ht="18.75">
      <c r="B60" s="4"/>
      <c r="C60" s="4"/>
      <c r="D60" s="4"/>
    </row>
    <row r="61" spans="2:4" ht="18.75">
      <c r="B61" s="4"/>
      <c r="C61" s="4"/>
      <c r="D61" s="4"/>
    </row>
    <row r="62" spans="2:4" ht="18.75">
      <c r="B62" s="4"/>
      <c r="C62" s="4"/>
      <c r="D62" s="4"/>
    </row>
    <row r="63" spans="2:4" ht="18.75">
      <c r="B63" s="4"/>
      <c r="C63" s="4"/>
      <c r="D63" s="4"/>
    </row>
    <row r="64" spans="2:4" ht="18.75">
      <c r="B64" s="4"/>
      <c r="C64" s="4"/>
      <c r="D64" s="4"/>
    </row>
    <row r="65" spans="2:4" ht="18.75">
      <c r="B65" s="4"/>
      <c r="C65" s="4"/>
      <c r="D65" s="4"/>
    </row>
    <row r="66" spans="2:4" ht="18.75">
      <c r="B66" s="4"/>
      <c r="C66" s="4"/>
      <c r="D66" s="4"/>
    </row>
    <row r="67" spans="2:4" ht="18.75">
      <c r="B67" s="4"/>
      <c r="C67" s="4"/>
      <c r="D67" s="4"/>
    </row>
    <row r="68" spans="2:4" ht="18.75">
      <c r="B68" s="4"/>
      <c r="C68" s="4"/>
      <c r="D68" s="4"/>
    </row>
    <row r="69" spans="2:4" ht="18.75">
      <c r="B69" s="4"/>
      <c r="C69" s="4"/>
      <c r="D69" s="4"/>
    </row>
    <row r="70" spans="2:4" ht="18.75">
      <c r="B70" s="4"/>
      <c r="C70" s="4"/>
      <c r="D70" s="4"/>
    </row>
    <row r="71" spans="2:4" ht="18.75">
      <c r="B71" s="4"/>
      <c r="C71" s="4"/>
      <c r="D71" s="4"/>
    </row>
    <row r="72" spans="2:4" ht="18.75">
      <c r="B72" s="4"/>
      <c r="C72" s="4"/>
      <c r="D72" s="4"/>
    </row>
    <row r="73" spans="2:4" ht="18.75">
      <c r="B73" s="4"/>
      <c r="C73" s="4"/>
      <c r="D73" s="4"/>
    </row>
    <row r="74" spans="2:4" ht="18.75">
      <c r="B74" s="4"/>
      <c r="C74" s="4"/>
      <c r="D74" s="4"/>
    </row>
    <row r="75" spans="2:4" ht="18.75">
      <c r="B75" s="4"/>
      <c r="C75" s="4"/>
      <c r="D75" s="4"/>
    </row>
    <row r="76" spans="2:4" ht="18.75">
      <c r="B76" s="4"/>
      <c r="C76" s="4"/>
      <c r="D76" s="4"/>
    </row>
    <row r="77" spans="2:4" ht="18.75">
      <c r="B77" s="4"/>
      <c r="C77" s="4"/>
      <c r="D77" s="4"/>
    </row>
    <row r="78" spans="2:4" ht="18.75">
      <c r="B78" s="4"/>
      <c r="C78" s="4"/>
      <c r="D78" s="4"/>
    </row>
    <row r="79" spans="2:4" ht="18.75">
      <c r="B79" s="4"/>
      <c r="C79" s="4"/>
      <c r="D79" s="4"/>
    </row>
    <row r="80" spans="2:4" ht="18.75">
      <c r="B80" s="4"/>
      <c r="C80" s="4"/>
      <c r="D80" s="4"/>
    </row>
    <row r="81" spans="2:4" ht="18.75">
      <c r="B81" s="4"/>
      <c r="C81" s="4"/>
      <c r="D81" s="4"/>
    </row>
    <row r="82" spans="2:4" ht="18.75">
      <c r="B82" s="4"/>
      <c r="C82" s="4"/>
      <c r="D82" s="4"/>
    </row>
    <row r="83" spans="2:4" ht="18.75">
      <c r="B83" s="4"/>
      <c r="C83" s="4"/>
      <c r="D83" s="4"/>
    </row>
    <row r="84" spans="2:4" ht="18.75">
      <c r="B84" s="4"/>
      <c r="C84" s="4"/>
      <c r="D84" s="4"/>
    </row>
    <row r="85" spans="2:4" ht="18.75">
      <c r="B85" s="4"/>
      <c r="C85" s="4"/>
      <c r="D85" s="4"/>
    </row>
    <row r="86" spans="2:4" ht="18.75">
      <c r="B86" s="4"/>
      <c r="C86" s="4"/>
      <c r="D86" s="4"/>
    </row>
    <row r="87" spans="2:4" ht="18.75">
      <c r="B87" s="4"/>
      <c r="C87" s="4"/>
      <c r="D87" s="4"/>
    </row>
    <row r="88" spans="2:4" ht="18.75">
      <c r="B88" s="4"/>
      <c r="C88" s="4"/>
      <c r="D88" s="4"/>
    </row>
    <row r="89" spans="2:4" ht="18.75">
      <c r="B89" s="4"/>
      <c r="C89" s="4"/>
      <c r="D89" s="4"/>
    </row>
    <row r="90" spans="2:4" ht="18.75">
      <c r="B90" s="4"/>
      <c r="C90" s="4"/>
      <c r="D90" s="4"/>
    </row>
    <row r="91" spans="2:4" ht="18.75">
      <c r="B91" s="4"/>
      <c r="C91" s="4"/>
      <c r="D91" s="4"/>
    </row>
    <row r="92" spans="2:4" ht="18.75">
      <c r="B92" s="4"/>
      <c r="C92" s="4"/>
      <c r="D92" s="4"/>
    </row>
    <row r="93" spans="2:4" ht="18.75">
      <c r="B93" s="4"/>
      <c r="C93" s="4"/>
      <c r="D93" s="4"/>
    </row>
    <row r="94" spans="2:4" ht="18.75">
      <c r="B94" s="4"/>
      <c r="C94" s="4"/>
      <c r="D94" s="4"/>
    </row>
    <row r="95" spans="2:4" ht="18.75">
      <c r="B95" s="4"/>
      <c r="C95" s="4"/>
      <c r="D95" s="4"/>
    </row>
    <row r="96" spans="2:4" ht="18.75">
      <c r="B96" s="4"/>
      <c r="C96" s="4"/>
      <c r="D96" s="4"/>
    </row>
    <row r="97" spans="2:4" ht="18.75">
      <c r="B97" s="4"/>
      <c r="C97" s="4"/>
      <c r="D97" s="4"/>
    </row>
    <row r="98" spans="2:4" ht="18.75">
      <c r="B98" s="4"/>
      <c r="C98" s="4"/>
      <c r="D98" s="4"/>
    </row>
    <row r="99" spans="2:4" ht="18.75">
      <c r="B99" s="4"/>
      <c r="C99" s="4"/>
      <c r="D99" s="4"/>
    </row>
    <row r="100" spans="2:4" ht="18.75">
      <c r="B100" s="4"/>
      <c r="C100" s="4"/>
      <c r="D100" s="4"/>
    </row>
    <row r="101" spans="2:4" ht="18.75">
      <c r="B101" s="4"/>
      <c r="C101" s="4"/>
      <c r="D101" s="4"/>
    </row>
    <row r="102" spans="2:4" ht="18.75">
      <c r="B102" s="4"/>
      <c r="C102" s="4"/>
      <c r="D102" s="4"/>
    </row>
    <row r="103" spans="2:4" ht="18.75">
      <c r="B103" s="4"/>
      <c r="C103" s="4"/>
      <c r="D103" s="4"/>
    </row>
    <row r="104" spans="2:4" ht="18.75">
      <c r="B104" s="4"/>
      <c r="C104" s="4"/>
      <c r="D104" s="4"/>
    </row>
    <row r="105" spans="2:4" ht="18.75">
      <c r="B105" s="4"/>
      <c r="C105" s="4"/>
      <c r="D105" s="4"/>
    </row>
    <row r="106" spans="2:4" ht="18.75">
      <c r="B106" s="4"/>
      <c r="C106" s="4"/>
      <c r="D106" s="4"/>
    </row>
    <row r="107" spans="2:4" ht="18.75">
      <c r="B107" s="4"/>
      <c r="C107" s="4"/>
      <c r="D107" s="4"/>
    </row>
    <row r="108" spans="2:4" ht="18.75">
      <c r="B108" s="4"/>
      <c r="C108" s="4"/>
      <c r="D108" s="4"/>
    </row>
    <row r="109" spans="2:4" ht="18.75">
      <c r="B109" s="4"/>
      <c r="C109" s="4"/>
      <c r="D109" s="4"/>
    </row>
    <row r="110" spans="2:4" ht="18.75">
      <c r="B110" s="4"/>
      <c r="C110" s="4"/>
      <c r="D110" s="4"/>
    </row>
    <row r="111" spans="2:4" ht="18.75">
      <c r="B111" s="4"/>
      <c r="C111" s="4"/>
      <c r="D111" s="4"/>
    </row>
    <row r="112" spans="2:4" ht="18.75">
      <c r="B112" s="4"/>
      <c r="C112" s="4"/>
      <c r="D112" s="4"/>
    </row>
    <row r="113" spans="2:4" ht="18.75">
      <c r="B113" s="4"/>
      <c r="C113" s="4"/>
      <c r="D113" s="4"/>
    </row>
    <row r="114" spans="2:4" ht="18.75">
      <c r="B114" s="4"/>
      <c r="C114" s="4"/>
      <c r="D114" s="4"/>
    </row>
    <row r="115" spans="2:4" ht="18.75">
      <c r="B115" s="4"/>
      <c r="C115" s="4"/>
      <c r="D115" s="4"/>
    </row>
    <row r="116" spans="2:4" ht="18.75">
      <c r="B116" s="4"/>
      <c r="C116" s="4"/>
      <c r="D116" s="4"/>
    </row>
    <row r="117" spans="2:4" ht="18.75">
      <c r="B117" s="4"/>
      <c r="C117" s="4"/>
      <c r="D117" s="4"/>
    </row>
    <row r="118" spans="2:4" ht="18.75">
      <c r="B118" s="4"/>
      <c r="C118" s="4"/>
      <c r="D118" s="4"/>
    </row>
    <row r="119" spans="2:4" ht="18.75">
      <c r="B119" s="4"/>
      <c r="C119" s="4"/>
      <c r="D119" s="4"/>
    </row>
    <row r="120" spans="2:4" ht="18.75">
      <c r="B120" s="4"/>
      <c r="C120" s="4"/>
      <c r="D120" s="4"/>
    </row>
    <row r="121" spans="2:4" ht="18.75">
      <c r="B121" s="4"/>
      <c r="C121" s="4"/>
      <c r="D121" s="4"/>
    </row>
    <row r="122" spans="2:4" ht="18.75">
      <c r="B122" s="4"/>
      <c r="C122" s="4"/>
      <c r="D122" s="4"/>
    </row>
    <row r="123" spans="2:4" ht="18.75">
      <c r="B123" s="4"/>
      <c r="C123" s="4"/>
      <c r="D123" s="4"/>
    </row>
    <row r="124" spans="2:4" ht="18.75">
      <c r="B124" s="4"/>
      <c r="C124" s="4"/>
      <c r="D124" s="4"/>
    </row>
    <row r="125" spans="2:4" ht="18.75">
      <c r="B125" s="4"/>
      <c r="C125" s="4"/>
      <c r="D125" s="4"/>
    </row>
    <row r="126" spans="2:4" ht="18.75">
      <c r="B126" s="4"/>
      <c r="C126" s="4"/>
      <c r="D126" s="4"/>
    </row>
    <row r="127" spans="2:4" ht="18.75">
      <c r="B127" s="4"/>
      <c r="C127" s="4"/>
      <c r="D127" s="4"/>
    </row>
    <row r="128" spans="2:4" ht="18.75">
      <c r="B128" s="4"/>
      <c r="C128" s="4"/>
      <c r="D128" s="4"/>
    </row>
    <row r="129" spans="2:4" ht="18.75">
      <c r="B129" s="4"/>
      <c r="C129" s="4"/>
      <c r="D129" s="4"/>
    </row>
    <row r="130" spans="2:4" ht="18.75">
      <c r="B130" s="4"/>
      <c r="C130" s="4"/>
      <c r="D130" s="4"/>
    </row>
    <row r="131" spans="2:4" ht="18.75">
      <c r="B131" s="4"/>
      <c r="C131" s="4"/>
      <c r="D131" s="4"/>
    </row>
    <row r="132" spans="2:4" ht="18.75">
      <c r="B132" s="4"/>
      <c r="C132" s="4"/>
      <c r="D132" s="4"/>
    </row>
    <row r="133" spans="2:4" ht="18.75">
      <c r="B133" s="4"/>
      <c r="C133" s="4"/>
      <c r="D133" s="4"/>
    </row>
    <row r="134" spans="2:4" ht="18.75">
      <c r="B134" s="4"/>
      <c r="C134" s="4"/>
      <c r="D134" s="4"/>
    </row>
    <row r="135" spans="2:4" ht="18.75">
      <c r="B135" s="4"/>
      <c r="C135" s="4"/>
      <c r="D135" s="4"/>
    </row>
    <row r="136" spans="2:4" ht="18.75">
      <c r="B136" s="4"/>
      <c r="C136" s="4"/>
      <c r="D136" s="4"/>
    </row>
    <row r="137" spans="2:4" ht="18.75">
      <c r="B137" s="4"/>
      <c r="C137" s="4"/>
      <c r="D137" s="4"/>
    </row>
    <row r="138" spans="2:4" ht="18.75">
      <c r="B138" s="4"/>
      <c r="C138" s="4"/>
      <c r="D138" s="4"/>
    </row>
    <row r="139" spans="2:4" ht="18.75">
      <c r="B139" s="4"/>
      <c r="C139" s="4"/>
      <c r="D139" s="4"/>
    </row>
    <row r="140" spans="2:4" ht="18.75">
      <c r="B140" s="4"/>
      <c r="C140" s="4"/>
      <c r="D140" s="4"/>
    </row>
    <row r="141" spans="2:4" ht="18.75">
      <c r="B141" s="4"/>
      <c r="C141" s="4"/>
      <c r="D141" s="4"/>
    </row>
    <row r="142" spans="2:4" ht="18.75">
      <c r="B142" s="4"/>
      <c r="C142" s="4"/>
      <c r="D142" s="4"/>
    </row>
    <row r="143" spans="2:4" ht="18.75">
      <c r="B143" s="4"/>
      <c r="C143" s="4"/>
      <c r="D143" s="4"/>
    </row>
    <row r="144" spans="2:4" ht="18.75">
      <c r="B144" s="4"/>
      <c r="C144" s="4"/>
      <c r="D144" s="4"/>
    </row>
    <row r="145" spans="2:4" ht="18.75">
      <c r="B145" s="4"/>
      <c r="C145" s="4"/>
      <c r="D145" s="4"/>
    </row>
    <row r="146" spans="2:4" ht="18.75">
      <c r="B146" s="4"/>
      <c r="C146" s="4"/>
      <c r="D146" s="4"/>
    </row>
    <row r="147" spans="2:4" ht="18.75">
      <c r="B147" s="4"/>
      <c r="C147" s="4"/>
      <c r="D147" s="4"/>
    </row>
    <row r="148" spans="2:4" ht="18.75">
      <c r="B148" s="4"/>
      <c r="C148" s="4"/>
      <c r="D148" s="4"/>
    </row>
    <row r="149" spans="2:4" ht="18.75">
      <c r="B149" s="4"/>
      <c r="C149" s="4"/>
      <c r="D149" s="4"/>
    </row>
    <row r="150" spans="2:4" ht="18.75">
      <c r="B150" s="4"/>
      <c r="C150" s="4"/>
      <c r="D150" s="4"/>
    </row>
    <row r="151" spans="2:4" ht="18.75">
      <c r="B151" s="4"/>
      <c r="C151" s="4"/>
      <c r="D151" s="4"/>
    </row>
    <row r="152" spans="2:4" ht="18.75">
      <c r="B152" s="4"/>
      <c r="C152" s="4"/>
      <c r="D152" s="4"/>
    </row>
    <row r="153" spans="2:4" ht="18.75">
      <c r="B153" s="4"/>
      <c r="C153" s="4"/>
      <c r="D153" s="4"/>
    </row>
    <row r="154" spans="2:4" ht="18.75">
      <c r="B154" s="4"/>
      <c r="C154" s="4"/>
      <c r="D154" s="4"/>
    </row>
    <row r="155" spans="2:4" ht="18.75">
      <c r="B155" s="4"/>
      <c r="C155" s="4"/>
      <c r="D155" s="4"/>
    </row>
    <row r="156" spans="2:4" ht="18.75">
      <c r="B156" s="4"/>
      <c r="C156" s="4"/>
      <c r="D156" s="4"/>
    </row>
    <row r="157" spans="2:4" ht="18.75">
      <c r="B157" s="4"/>
      <c r="C157" s="4"/>
      <c r="D157" s="4"/>
    </row>
    <row r="158" spans="2:4" ht="18.75">
      <c r="B158" s="4"/>
      <c r="C158" s="4"/>
      <c r="D158" s="4"/>
    </row>
    <row r="159" spans="2:4" ht="18.75">
      <c r="B159" s="4"/>
      <c r="C159" s="4"/>
      <c r="D159" s="4"/>
    </row>
    <row r="160" spans="2:4" ht="18.75">
      <c r="B160" s="4"/>
      <c r="C160" s="4"/>
      <c r="D160" s="4"/>
    </row>
    <row r="161" spans="2:4" ht="18.75">
      <c r="B161" s="4"/>
      <c r="C161" s="4"/>
      <c r="D161" s="4"/>
    </row>
    <row r="162" spans="2:4" ht="18.75">
      <c r="B162" s="4"/>
      <c r="C162" s="4"/>
      <c r="D162" s="4"/>
    </row>
    <row r="163" spans="2:4" ht="18.75">
      <c r="B163" s="4"/>
      <c r="C163" s="4"/>
      <c r="D163" s="4"/>
    </row>
    <row r="164" spans="2:4" ht="18.75">
      <c r="B164" s="4"/>
      <c r="C164" s="4"/>
      <c r="D164" s="4"/>
    </row>
    <row r="165" spans="2:4" ht="18.75">
      <c r="B165" s="4"/>
      <c r="C165" s="4"/>
      <c r="D165" s="4"/>
    </row>
    <row r="166" spans="2:4" ht="18.75">
      <c r="B166" s="4"/>
      <c r="C166" s="4"/>
      <c r="D166" s="4"/>
    </row>
    <row r="167" spans="2:4" ht="18.75">
      <c r="B167" s="4"/>
      <c r="C167" s="4"/>
      <c r="D167" s="4"/>
    </row>
    <row r="168" spans="2:4" ht="18.75">
      <c r="B168" s="4"/>
      <c r="C168" s="4"/>
      <c r="D168" s="4"/>
    </row>
  </sheetData>
  <sheetProtection/>
  <mergeCells count="5">
    <mergeCell ref="C1:D3"/>
    <mergeCell ref="B6:D6"/>
    <mergeCell ref="B8:E8"/>
    <mergeCell ref="B27:E27"/>
    <mergeCell ref="B4:E4"/>
  </mergeCells>
  <printOptions/>
  <pageMargins left="0.7480314960629921" right="0" top="0.3937007874015748" bottom="0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plan5</cp:lastModifiedBy>
  <cp:lastPrinted>2023-08-10T13:00:46Z</cp:lastPrinted>
  <dcterms:created xsi:type="dcterms:W3CDTF">2001-07-20T04:41:07Z</dcterms:created>
  <dcterms:modified xsi:type="dcterms:W3CDTF">2023-10-13T07:57:56Z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